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9a5a3f308d2b25/Documenti/stima spettacoli/spettacoli settimanali/"/>
    </mc:Choice>
  </mc:AlternateContent>
  <xr:revisionPtr revIDLastSave="9" documentId="8_{2C2CB272-E677-4043-960A-B38E932FD825}" xr6:coauthVersionLast="47" xr6:coauthVersionMax="47" xr10:uidLastSave="{85BDDD25-2F58-48FB-9E65-2B83679305ED}"/>
  <bookViews>
    <workbookView xWindow="-110" yWindow="-110" windowWidth="19420" windowHeight="10300" xr2:uid="{2F397A38-7390-40A5-998C-18CC876A3E27}"/>
  </bookViews>
  <sheets>
    <sheet name="Spettacoli_settimanali" sheetId="3" r:id="rId1"/>
    <sheet name="Spettacoli_in_piazza_1000p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F25" i="4"/>
  <c r="F6" i="4"/>
  <c r="F101" i="3"/>
  <c r="F82" i="3"/>
  <c r="F63" i="3"/>
  <c r="F44" i="3"/>
  <c r="F25" i="3"/>
  <c r="E120" i="3" l="1"/>
  <c r="E44" i="4"/>
  <c r="E48" i="4" s="1"/>
</calcChain>
</file>

<file path=xl/sharedStrings.xml><?xml version="1.0" encoding="utf-8"?>
<sst xmlns="http://schemas.openxmlformats.org/spreadsheetml/2006/main" count="113" uniqueCount="20">
  <si>
    <t>tempo permanenza parcheggio</t>
  </si>
  <si>
    <t>% bambini</t>
  </si>
  <si>
    <t>sconto bambini</t>
  </si>
  <si>
    <t xml:space="preserve"> % richiedenti pernotto</t>
  </si>
  <si>
    <t>% richiedenti parcheggio</t>
  </si>
  <si>
    <t>% richiedenti cibo/bevande</t>
  </si>
  <si>
    <t>% richiedenti spese varie</t>
  </si>
  <si>
    <t>Ricavo totale medio</t>
  </si>
  <si>
    <t>Presenze</t>
  </si>
  <si>
    <t xml:space="preserve">                             Dati modificabili</t>
  </si>
  <si>
    <t xml:space="preserve">                                        Calcolo</t>
  </si>
  <si>
    <t>Spesa media hotel</t>
  </si>
  <si>
    <t>Tariffa parcheggio oraria</t>
  </si>
  <si>
    <t>Spesa media cibo e bevande</t>
  </si>
  <si>
    <t>Spese medie varie</t>
  </si>
  <si>
    <t>Ricavo totale degli spettacoli settimanali</t>
  </si>
  <si>
    <t>Ricavo Totale dall'insieme degli spettacoli</t>
  </si>
  <si>
    <t>Ricavo totale degli spettacoli in piazza</t>
  </si>
  <si>
    <t>Maggior introiti generati dagli spettacoli in piazza (1000p)</t>
  </si>
  <si>
    <t>Maggior introiti generati dagli spettacoli settimanali di magia (500p)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</si>
</sst>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rgb="FF00B05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28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4" xfId="0" applyFont="1" applyFill="1" applyBorder="1"/>
    <xf numFmtId="0" fontId="2" fillId="2" borderId="1" xfId="3" applyFill="1"/>
    <xf numFmtId="44" fontId="5" fillId="2" borderId="1" xfId="3" applyNumberFormat="1" applyFont="1" applyFill="1"/>
    <xf numFmtId="0" fontId="6" fillId="2" borderId="3" xfId="0" applyFont="1" applyFill="1" applyBorder="1"/>
    <xf numFmtId="0" fontId="6" fillId="2" borderId="4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7" fillId="2" borderId="1" xfId="3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44" fontId="3" fillId="2" borderId="7" xfId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9" fontId="3" fillId="2" borderId="9" xfId="2" applyFont="1" applyFill="1" applyBorder="1" applyAlignment="1">
      <alignment horizontal="center"/>
    </xf>
    <xf numFmtId="10" fontId="6" fillId="2" borderId="8" xfId="2" applyNumberFormat="1" applyFont="1" applyFill="1" applyBorder="1" applyAlignment="1">
      <alignment horizontal="center"/>
    </xf>
    <xf numFmtId="10" fontId="6" fillId="2" borderId="9" xfId="2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8" fontId="3" fillId="2" borderId="7" xfId="1" applyNumberFormat="1" applyFont="1" applyFill="1" applyBorder="1" applyAlignment="1">
      <alignment horizontal="center"/>
    </xf>
    <xf numFmtId="0" fontId="0" fillId="0" borderId="10" xfId="0" applyBorder="1"/>
    <xf numFmtId="44" fontId="0" fillId="0" borderId="10" xfId="0" applyNumberFormat="1" applyBorder="1"/>
    <xf numFmtId="44" fontId="5" fillId="0" borderId="10" xfId="0" applyNumberFormat="1" applyFont="1" applyBorder="1"/>
    <xf numFmtId="0" fontId="9" fillId="0" borderId="10" xfId="0" applyFont="1" applyBorder="1"/>
    <xf numFmtId="0" fontId="9" fillId="0" borderId="11" xfId="0" applyFont="1" applyBorder="1"/>
    <xf numFmtId="0" fontId="0" fillId="0" borderId="11" xfId="0" applyBorder="1"/>
    <xf numFmtId="44" fontId="10" fillId="2" borderId="11" xfId="0" applyNumberFormat="1" applyFont="1" applyFill="1" applyBorder="1"/>
  </cellXfs>
  <cellStyles count="4">
    <cellStyle name="Normale" xfId="0" builtinId="0"/>
    <cellStyle name="Percentuale" xfId="2" builtinId="5"/>
    <cellStyle name="Titolo 1" xfId="3" builtinId="16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B0CFA-46BE-4701-88E1-B9D3A9E3E80D}">
  <dimension ref="A1:F120"/>
  <sheetViews>
    <sheetView showGridLines="0" tabSelected="1" zoomScale="76" zoomScaleNormal="100" workbookViewId="0">
      <selection activeCell="A2" sqref="A2"/>
    </sheetView>
  </sheetViews>
  <sheetFormatPr defaultRowHeight="14.5" x14ac:dyDescent="0.35"/>
  <cols>
    <col min="1" max="1" width="9.1796875" customWidth="1"/>
    <col min="2" max="2" width="33.453125" customWidth="1"/>
    <col min="3" max="3" width="13.453125" customWidth="1"/>
    <col min="4" max="4" width="9.1796875" customWidth="1"/>
    <col min="5" max="5" width="26.453125" customWidth="1"/>
    <col min="6" max="6" width="23.81640625" customWidth="1"/>
  </cols>
  <sheetData>
    <row r="1" spans="1:6" ht="20" thickBot="1" x14ac:dyDescent="0.5">
      <c r="A1" s="4" t="s">
        <v>19</v>
      </c>
      <c r="B1" s="4"/>
      <c r="C1" s="10"/>
      <c r="D1" s="4"/>
      <c r="E1" s="4"/>
      <c r="F1" s="1"/>
    </row>
    <row r="2" spans="1:6" ht="15" thickTop="1" x14ac:dyDescent="0.35"/>
    <row r="4" spans="1:6" ht="18.5" x14ac:dyDescent="0.45">
      <c r="B4" s="19" t="s">
        <v>9</v>
      </c>
      <c r="C4" s="18"/>
      <c r="D4" s="1"/>
      <c r="E4" s="19" t="s">
        <v>10</v>
      </c>
      <c r="F4" s="18"/>
    </row>
    <row r="5" spans="1:6" ht="16" thickBot="1" x14ac:dyDescent="0.4">
      <c r="B5" s="2"/>
      <c r="C5" s="11"/>
      <c r="D5" s="1"/>
      <c r="E5" s="1"/>
      <c r="F5" s="1"/>
    </row>
    <row r="6" spans="1:6" ht="20" thickBot="1" x14ac:dyDescent="0.5">
      <c r="B6" s="9" t="s">
        <v>8</v>
      </c>
      <c r="C6" s="12">
        <v>500</v>
      </c>
      <c r="D6" s="1"/>
      <c r="E6" s="4" t="s">
        <v>7</v>
      </c>
      <c r="F6" s="5">
        <f>C6*(C9*C8+C13*C11*C12+C17*(1-C18)*C15 + C17*C18*C15*(1-C16)+C20*C21)</f>
        <v>26767.500000000004</v>
      </c>
    </row>
    <row r="7" spans="1:6" ht="16" thickBot="1" x14ac:dyDescent="0.4">
      <c r="B7" s="2"/>
      <c r="C7" s="11"/>
      <c r="D7" s="1"/>
      <c r="E7" s="1"/>
      <c r="F7" s="1"/>
    </row>
    <row r="8" spans="1:6" ht="15.5" x14ac:dyDescent="0.35">
      <c r="B8" s="8" t="s">
        <v>11</v>
      </c>
      <c r="C8" s="13">
        <v>55</v>
      </c>
      <c r="D8" s="1"/>
      <c r="E8" s="1"/>
      <c r="F8" s="1"/>
    </row>
    <row r="9" spans="1:6" ht="16" thickBot="1" x14ac:dyDescent="0.4">
      <c r="B9" s="6" t="s">
        <v>3</v>
      </c>
      <c r="C9" s="16">
        <v>0.01</v>
      </c>
      <c r="D9" s="1"/>
      <c r="E9" s="1"/>
      <c r="F9" s="1"/>
    </row>
    <row r="10" spans="1:6" ht="16" thickBot="1" x14ac:dyDescent="0.4">
      <c r="B10" s="2"/>
      <c r="C10" s="11"/>
      <c r="D10" s="1"/>
      <c r="E10" s="1"/>
      <c r="F10" s="1"/>
    </row>
    <row r="11" spans="1:6" ht="15.5" x14ac:dyDescent="0.35">
      <c r="B11" s="8" t="s">
        <v>12</v>
      </c>
      <c r="C11" s="13">
        <v>1.5</v>
      </c>
      <c r="D11" s="1"/>
      <c r="E11" s="1"/>
      <c r="F11" s="1"/>
    </row>
    <row r="12" spans="1:6" ht="15.5" x14ac:dyDescent="0.35">
      <c r="B12" s="3" t="s">
        <v>0</v>
      </c>
      <c r="C12" s="14">
        <v>5</v>
      </c>
      <c r="D12" s="1"/>
      <c r="E12" s="1"/>
      <c r="F12" s="1"/>
    </row>
    <row r="13" spans="1:6" ht="16" thickBot="1" x14ac:dyDescent="0.4">
      <c r="B13" s="6" t="s">
        <v>4</v>
      </c>
      <c r="C13" s="16">
        <v>7.0000000000000007E-2</v>
      </c>
      <c r="D13" s="1"/>
      <c r="E13" s="1"/>
      <c r="F13" s="1"/>
    </row>
    <row r="14" spans="1:6" ht="16" thickBot="1" x14ac:dyDescent="0.4">
      <c r="B14" s="2"/>
      <c r="C14" s="11"/>
      <c r="D14" s="1"/>
      <c r="E14" s="1"/>
      <c r="F14" s="1"/>
    </row>
    <row r="15" spans="1:6" ht="15.5" x14ac:dyDescent="0.35">
      <c r="B15" s="8" t="s">
        <v>13</v>
      </c>
      <c r="C15" s="13">
        <v>55</v>
      </c>
      <c r="D15" s="1"/>
      <c r="E15" s="1"/>
      <c r="F15" s="1"/>
    </row>
    <row r="16" spans="1:6" ht="15.5" x14ac:dyDescent="0.35">
      <c r="B16" s="3" t="s">
        <v>2</v>
      </c>
      <c r="C16" s="15">
        <v>0.6</v>
      </c>
      <c r="D16" s="1"/>
      <c r="E16" s="1"/>
      <c r="F16" s="1"/>
    </row>
    <row r="17" spans="2:6" ht="15.5" x14ac:dyDescent="0.35">
      <c r="B17" s="7" t="s">
        <v>5</v>
      </c>
      <c r="C17" s="17">
        <v>0.65</v>
      </c>
      <c r="D17" s="1"/>
      <c r="E17" s="1"/>
      <c r="F17" s="1"/>
    </row>
    <row r="18" spans="2:6" ht="16" thickBot="1" x14ac:dyDescent="0.4">
      <c r="B18" s="6" t="s">
        <v>1</v>
      </c>
      <c r="C18" s="16">
        <v>0.2</v>
      </c>
      <c r="D18" s="1"/>
      <c r="E18" s="1"/>
      <c r="F18" s="1"/>
    </row>
    <row r="19" spans="2:6" ht="16" thickBot="1" x14ac:dyDescent="0.4">
      <c r="B19" s="2"/>
      <c r="C19" s="11"/>
      <c r="D19" s="1"/>
      <c r="E19" s="1"/>
      <c r="F19" s="1"/>
    </row>
    <row r="20" spans="2:6" ht="15.5" x14ac:dyDescent="0.35">
      <c r="B20" s="8" t="s">
        <v>14</v>
      </c>
      <c r="C20" s="20">
        <v>30</v>
      </c>
      <c r="D20" s="1"/>
      <c r="E20" s="1"/>
      <c r="F20" s="1"/>
    </row>
    <row r="21" spans="2:6" ht="16" thickBot="1" x14ac:dyDescent="0.4">
      <c r="B21" s="6" t="s">
        <v>6</v>
      </c>
      <c r="C21" s="16">
        <v>0.7</v>
      </c>
      <c r="D21" s="1"/>
      <c r="E21" s="1"/>
      <c r="F21" s="1"/>
    </row>
    <row r="24" spans="2:6" ht="16" thickBot="1" x14ac:dyDescent="0.4">
      <c r="B24" s="2"/>
      <c r="C24" s="11"/>
      <c r="D24" s="1"/>
      <c r="E24" s="1"/>
      <c r="F24" s="1"/>
    </row>
    <row r="25" spans="2:6" ht="20" thickBot="1" x14ac:dyDescent="0.5">
      <c r="B25" s="9" t="s">
        <v>8</v>
      </c>
      <c r="C25" s="12">
        <v>500</v>
      </c>
      <c r="D25" s="1"/>
      <c r="E25" s="4" t="s">
        <v>7</v>
      </c>
      <c r="F25" s="5">
        <f>C25*(C28*C27+C32*C30*C31+C36*(1-C37)*C34 + C36*C37*C34*(1-C35)+C39*C40)</f>
        <v>21712.5</v>
      </c>
    </row>
    <row r="26" spans="2:6" ht="16" thickBot="1" x14ac:dyDescent="0.4">
      <c r="B26" s="2"/>
      <c r="C26" s="11"/>
      <c r="D26" s="1"/>
      <c r="E26" s="1"/>
      <c r="F26" s="1"/>
    </row>
    <row r="27" spans="2:6" ht="15.5" x14ac:dyDescent="0.35">
      <c r="B27" s="8" t="s">
        <v>11</v>
      </c>
      <c r="C27" s="13">
        <v>55</v>
      </c>
      <c r="D27" s="1"/>
      <c r="E27" s="1"/>
      <c r="F27" s="1"/>
    </row>
    <row r="28" spans="2:6" ht="16" thickBot="1" x14ac:dyDescent="0.4">
      <c r="B28" s="6" t="s">
        <v>3</v>
      </c>
      <c r="C28" s="16">
        <v>0.01</v>
      </c>
      <c r="D28" s="1"/>
      <c r="E28" s="1"/>
      <c r="F28" s="1"/>
    </row>
    <row r="29" spans="2:6" ht="16" thickBot="1" x14ac:dyDescent="0.4">
      <c r="B29" s="2"/>
      <c r="C29" s="11"/>
      <c r="D29" s="1"/>
      <c r="E29" s="1"/>
      <c r="F29" s="1"/>
    </row>
    <row r="30" spans="2:6" ht="15.5" x14ac:dyDescent="0.35">
      <c r="B30" s="8" t="s">
        <v>12</v>
      </c>
      <c r="C30" s="13">
        <v>1.5</v>
      </c>
      <c r="D30" s="1"/>
      <c r="E30" s="1"/>
      <c r="F30" s="1"/>
    </row>
    <row r="31" spans="2:6" ht="15.5" x14ac:dyDescent="0.35">
      <c r="B31" s="3" t="s">
        <v>0</v>
      </c>
      <c r="C31" s="14">
        <v>5</v>
      </c>
      <c r="D31" s="1"/>
      <c r="E31" s="1"/>
      <c r="F31" s="1"/>
    </row>
    <row r="32" spans="2:6" ht="16" thickBot="1" x14ac:dyDescent="0.4">
      <c r="B32" s="6" t="s">
        <v>4</v>
      </c>
      <c r="C32" s="16">
        <v>7.0000000000000007E-2</v>
      </c>
      <c r="D32" s="1"/>
      <c r="E32" s="1"/>
      <c r="F32" s="1"/>
    </row>
    <row r="33" spans="2:6" ht="16" thickBot="1" x14ac:dyDescent="0.4">
      <c r="B33" s="2"/>
      <c r="C33" s="11"/>
      <c r="D33" s="1"/>
      <c r="E33" s="1"/>
      <c r="F33" s="1"/>
    </row>
    <row r="34" spans="2:6" ht="15.5" x14ac:dyDescent="0.35">
      <c r="B34" s="8" t="s">
        <v>13</v>
      </c>
      <c r="C34" s="13">
        <v>55</v>
      </c>
      <c r="D34" s="1"/>
      <c r="E34" s="1"/>
      <c r="F34" s="1"/>
    </row>
    <row r="35" spans="2:6" ht="15.5" x14ac:dyDescent="0.35">
      <c r="B35" s="3" t="s">
        <v>2</v>
      </c>
      <c r="C35" s="15">
        <v>0.6</v>
      </c>
      <c r="D35" s="1"/>
      <c r="E35" s="1"/>
      <c r="F35" s="1"/>
    </row>
    <row r="36" spans="2:6" ht="15.5" x14ac:dyDescent="0.35">
      <c r="B36" s="7" t="s">
        <v>5</v>
      </c>
      <c r="C36" s="17">
        <v>0.5</v>
      </c>
      <c r="D36" s="1"/>
      <c r="E36" s="1"/>
      <c r="F36" s="1"/>
    </row>
    <row r="37" spans="2:6" ht="16" thickBot="1" x14ac:dyDescent="0.4">
      <c r="B37" s="6" t="s">
        <v>1</v>
      </c>
      <c r="C37" s="16">
        <v>0.1</v>
      </c>
      <c r="D37" s="1"/>
      <c r="E37" s="1"/>
      <c r="F37" s="1"/>
    </row>
    <row r="38" spans="2:6" ht="16" thickBot="1" x14ac:dyDescent="0.4">
      <c r="B38" s="2"/>
      <c r="C38" s="11"/>
      <c r="D38" s="1"/>
      <c r="E38" s="1"/>
      <c r="F38" s="1"/>
    </row>
    <row r="39" spans="2:6" ht="15.5" x14ac:dyDescent="0.35">
      <c r="B39" s="8" t="s">
        <v>14</v>
      </c>
      <c r="C39" s="20">
        <v>30</v>
      </c>
      <c r="D39" s="1"/>
      <c r="E39" s="1"/>
      <c r="F39" s="1"/>
    </row>
    <row r="40" spans="2:6" ht="16" thickBot="1" x14ac:dyDescent="0.4">
      <c r="B40" s="6" t="s">
        <v>6</v>
      </c>
      <c r="C40" s="16">
        <v>0.55000000000000004</v>
      </c>
      <c r="D40" s="1"/>
      <c r="E40" s="1"/>
      <c r="F40" s="1"/>
    </row>
    <row r="43" spans="2:6" ht="16" thickBot="1" x14ac:dyDescent="0.4">
      <c r="B43" s="2"/>
      <c r="C43" s="11"/>
      <c r="D43" s="1"/>
      <c r="E43" s="1"/>
      <c r="F43" s="1"/>
    </row>
    <row r="44" spans="2:6" ht="20" thickBot="1" x14ac:dyDescent="0.5">
      <c r="B44" s="9" t="s">
        <v>8</v>
      </c>
      <c r="C44" s="12">
        <v>500</v>
      </c>
      <c r="D44" s="1"/>
      <c r="E44" s="4" t="s">
        <v>7</v>
      </c>
      <c r="F44" s="5">
        <f>C44*(C47*C46+C51*C49*C50+C55*(1-C56)*C53 + C55*C56*C53*(1-C54)+C58*C59)</f>
        <v>25727.5</v>
      </c>
    </row>
    <row r="45" spans="2:6" ht="16" thickBot="1" x14ac:dyDescent="0.4">
      <c r="B45" s="2"/>
      <c r="C45" s="11"/>
      <c r="D45" s="1"/>
      <c r="E45" s="1"/>
      <c r="F45" s="1"/>
    </row>
    <row r="46" spans="2:6" ht="15.5" x14ac:dyDescent="0.35">
      <c r="B46" s="8" t="s">
        <v>11</v>
      </c>
      <c r="C46" s="13">
        <v>55</v>
      </c>
      <c r="D46" s="1"/>
      <c r="E46" s="1"/>
      <c r="F46" s="1"/>
    </row>
    <row r="47" spans="2:6" ht="16" thickBot="1" x14ac:dyDescent="0.4">
      <c r="B47" s="6" t="s">
        <v>3</v>
      </c>
      <c r="C47" s="16">
        <v>0.01</v>
      </c>
      <c r="D47" s="1"/>
      <c r="E47" s="1"/>
      <c r="F47" s="1"/>
    </row>
    <row r="48" spans="2:6" ht="16" thickBot="1" x14ac:dyDescent="0.4">
      <c r="B48" s="2"/>
      <c r="C48" s="11"/>
      <c r="D48" s="1"/>
      <c r="E48" s="1"/>
      <c r="F48" s="1"/>
    </row>
    <row r="49" spans="2:6" ht="15.5" x14ac:dyDescent="0.35">
      <c r="B49" s="8" t="s">
        <v>12</v>
      </c>
      <c r="C49" s="13">
        <v>1.5</v>
      </c>
      <c r="D49" s="1"/>
      <c r="E49" s="1"/>
      <c r="F49" s="1"/>
    </row>
    <row r="50" spans="2:6" ht="15.5" x14ac:dyDescent="0.35">
      <c r="B50" s="3" t="s">
        <v>0</v>
      </c>
      <c r="C50" s="14">
        <v>5</v>
      </c>
      <c r="D50" s="1"/>
      <c r="E50" s="1"/>
      <c r="F50" s="1"/>
    </row>
    <row r="51" spans="2:6" ht="16" thickBot="1" x14ac:dyDescent="0.4">
      <c r="B51" s="6" t="s">
        <v>4</v>
      </c>
      <c r="C51" s="16">
        <v>7.0000000000000007E-2</v>
      </c>
      <c r="D51" s="1"/>
      <c r="E51" s="1"/>
      <c r="F51" s="1"/>
    </row>
    <row r="52" spans="2:6" ht="16" thickBot="1" x14ac:dyDescent="0.4">
      <c r="B52" s="2"/>
      <c r="C52" s="11"/>
      <c r="D52" s="1"/>
      <c r="E52" s="1"/>
      <c r="F52" s="1"/>
    </row>
    <row r="53" spans="2:6" ht="15.5" x14ac:dyDescent="0.35">
      <c r="B53" s="8" t="s">
        <v>13</v>
      </c>
      <c r="C53" s="13">
        <v>55</v>
      </c>
      <c r="D53" s="1"/>
      <c r="E53" s="1"/>
      <c r="F53" s="1"/>
    </row>
    <row r="54" spans="2:6" ht="15.5" x14ac:dyDescent="0.35">
      <c r="B54" s="3" t="s">
        <v>2</v>
      </c>
      <c r="C54" s="15">
        <v>0.6</v>
      </c>
      <c r="D54" s="1"/>
      <c r="E54" s="1"/>
      <c r="F54" s="1"/>
    </row>
    <row r="55" spans="2:6" ht="15.5" x14ac:dyDescent="0.35">
      <c r="B55" s="7" t="s">
        <v>5</v>
      </c>
      <c r="C55" s="17">
        <v>0.7</v>
      </c>
      <c r="D55" s="1"/>
      <c r="E55" s="1"/>
      <c r="F55" s="1"/>
    </row>
    <row r="56" spans="2:6" ht="16" thickBot="1" x14ac:dyDescent="0.4">
      <c r="B56" s="6" t="s">
        <v>1</v>
      </c>
      <c r="C56" s="16">
        <v>0.2</v>
      </c>
      <c r="D56" s="1"/>
      <c r="E56" s="1"/>
      <c r="F56" s="1"/>
    </row>
    <row r="57" spans="2:6" ht="16" thickBot="1" x14ac:dyDescent="0.4">
      <c r="B57" s="2"/>
      <c r="C57" s="11"/>
      <c r="D57" s="1"/>
      <c r="E57" s="1"/>
      <c r="F57" s="1"/>
    </row>
    <row r="58" spans="2:6" ht="15.5" x14ac:dyDescent="0.35">
      <c r="B58" s="8" t="s">
        <v>14</v>
      </c>
      <c r="C58" s="20">
        <v>30</v>
      </c>
      <c r="D58" s="1"/>
      <c r="E58" s="1"/>
      <c r="F58" s="1"/>
    </row>
    <row r="59" spans="2:6" ht="16" thickBot="1" x14ac:dyDescent="0.4">
      <c r="B59" s="6" t="s">
        <v>6</v>
      </c>
      <c r="C59" s="16">
        <v>0.55000000000000004</v>
      </c>
      <c r="D59" s="1"/>
      <c r="E59" s="1"/>
      <c r="F59" s="1"/>
    </row>
    <row r="62" spans="2:6" ht="16" thickBot="1" x14ac:dyDescent="0.4">
      <c r="B62" s="2"/>
      <c r="C62" s="11"/>
      <c r="D62" s="1"/>
      <c r="E62" s="1"/>
      <c r="F62" s="1"/>
    </row>
    <row r="63" spans="2:6" ht="20" thickBot="1" x14ac:dyDescent="0.5">
      <c r="B63" s="9" t="s">
        <v>8</v>
      </c>
      <c r="C63" s="12">
        <v>500</v>
      </c>
      <c r="D63" s="1"/>
      <c r="E63" s="4" t="s">
        <v>7</v>
      </c>
      <c r="F63" s="5">
        <f>C63*(C66*C65+C70*C68*C69+C74*(1-C75)*C72 + C74*C75*C72*(1-C73)+C77*C78)</f>
        <v>24572.499999999996</v>
      </c>
    </row>
    <row r="64" spans="2:6" ht="16" thickBot="1" x14ac:dyDescent="0.4">
      <c r="B64" s="2"/>
      <c r="C64" s="11"/>
      <c r="D64" s="1"/>
      <c r="E64" s="1"/>
      <c r="F64" s="1"/>
    </row>
    <row r="65" spans="2:6" ht="15.5" x14ac:dyDescent="0.35">
      <c r="B65" s="8" t="s">
        <v>11</v>
      </c>
      <c r="C65" s="13">
        <v>55</v>
      </c>
      <c r="D65" s="1"/>
      <c r="E65" s="1"/>
      <c r="F65" s="1"/>
    </row>
    <row r="66" spans="2:6" ht="16" thickBot="1" x14ac:dyDescent="0.4">
      <c r="B66" s="6" t="s">
        <v>3</v>
      </c>
      <c r="C66" s="16">
        <v>0.01</v>
      </c>
      <c r="D66" s="1"/>
      <c r="E66" s="1"/>
      <c r="F66" s="1"/>
    </row>
    <row r="67" spans="2:6" ht="16" thickBot="1" x14ac:dyDescent="0.4">
      <c r="B67" s="2"/>
      <c r="C67" s="11"/>
      <c r="D67" s="1"/>
      <c r="E67" s="1"/>
      <c r="F67" s="1"/>
    </row>
    <row r="68" spans="2:6" ht="15.5" x14ac:dyDescent="0.35">
      <c r="B68" s="8" t="s">
        <v>12</v>
      </c>
      <c r="C68" s="13">
        <v>1.5</v>
      </c>
      <c r="D68" s="1"/>
      <c r="E68" s="1"/>
      <c r="F68" s="1"/>
    </row>
    <row r="69" spans="2:6" ht="15.5" x14ac:dyDescent="0.35">
      <c r="B69" s="3" t="s">
        <v>0</v>
      </c>
      <c r="C69" s="14">
        <v>5</v>
      </c>
      <c r="D69" s="1"/>
      <c r="E69" s="1"/>
      <c r="F69" s="1"/>
    </row>
    <row r="70" spans="2:6" ht="16" thickBot="1" x14ac:dyDescent="0.4">
      <c r="B70" s="6" t="s">
        <v>4</v>
      </c>
      <c r="C70" s="16">
        <v>7.0000000000000007E-2</v>
      </c>
      <c r="D70" s="1"/>
      <c r="E70" s="1"/>
      <c r="F70" s="1"/>
    </row>
    <row r="71" spans="2:6" ht="16" thickBot="1" x14ac:dyDescent="0.4">
      <c r="B71" s="2"/>
      <c r="C71" s="11"/>
      <c r="D71" s="1"/>
      <c r="E71" s="1"/>
      <c r="F71" s="1"/>
    </row>
    <row r="72" spans="2:6" ht="15.5" x14ac:dyDescent="0.35">
      <c r="B72" s="8" t="s">
        <v>13</v>
      </c>
      <c r="C72" s="13">
        <v>55</v>
      </c>
      <c r="D72" s="1"/>
      <c r="E72" s="1"/>
      <c r="F72" s="1"/>
    </row>
    <row r="73" spans="2:6" ht="15.5" x14ac:dyDescent="0.35">
      <c r="B73" s="3" t="s">
        <v>2</v>
      </c>
      <c r="C73" s="15">
        <v>0.6</v>
      </c>
      <c r="D73" s="1"/>
      <c r="E73" s="1"/>
      <c r="F73" s="1"/>
    </row>
    <row r="74" spans="2:6" ht="15.5" x14ac:dyDescent="0.35">
      <c r="B74" s="7" t="s">
        <v>5</v>
      </c>
      <c r="C74" s="17">
        <v>0.7</v>
      </c>
      <c r="D74" s="1"/>
      <c r="E74" s="1"/>
      <c r="F74" s="1"/>
    </row>
    <row r="75" spans="2:6" ht="16" thickBot="1" x14ac:dyDescent="0.4">
      <c r="B75" s="6" t="s">
        <v>1</v>
      </c>
      <c r="C75" s="16">
        <v>0.3</v>
      </c>
      <c r="D75" s="1"/>
      <c r="E75" s="1"/>
      <c r="F75" s="1"/>
    </row>
    <row r="76" spans="2:6" ht="16" thickBot="1" x14ac:dyDescent="0.4">
      <c r="B76" s="2"/>
      <c r="C76" s="11"/>
      <c r="D76" s="1"/>
      <c r="E76" s="1"/>
      <c r="F76" s="1"/>
    </row>
    <row r="77" spans="2:6" ht="15.5" x14ac:dyDescent="0.35">
      <c r="B77" s="8" t="s">
        <v>14</v>
      </c>
      <c r="C77" s="20">
        <v>30</v>
      </c>
      <c r="D77" s="1"/>
      <c r="E77" s="1"/>
      <c r="F77" s="1"/>
    </row>
    <row r="78" spans="2:6" ht="16" thickBot="1" x14ac:dyDescent="0.4">
      <c r="B78" s="6" t="s">
        <v>6</v>
      </c>
      <c r="C78" s="16">
        <v>0.55000000000000004</v>
      </c>
      <c r="D78" s="1"/>
      <c r="E78" s="1"/>
      <c r="F78" s="1"/>
    </row>
    <row r="81" spans="2:6" ht="16" thickBot="1" x14ac:dyDescent="0.4">
      <c r="B81" s="2"/>
      <c r="C81" s="11"/>
      <c r="D81" s="1"/>
      <c r="E81" s="1"/>
      <c r="F81" s="1"/>
    </row>
    <row r="82" spans="2:6" ht="20" thickBot="1" x14ac:dyDescent="0.5">
      <c r="B82" s="9" t="s">
        <v>8</v>
      </c>
      <c r="C82" s="12">
        <v>500</v>
      </c>
      <c r="D82" s="1"/>
      <c r="E82" s="4" t="s">
        <v>7</v>
      </c>
      <c r="F82" s="5">
        <f>C82*(C85*C84+C89*C87*C88+C93*(1-C94)*C91 + C93*C94*C91*(1-C92)+C96*C97)</f>
        <v>23307.499999999996</v>
      </c>
    </row>
    <row r="83" spans="2:6" ht="16" thickBot="1" x14ac:dyDescent="0.4">
      <c r="B83" s="2"/>
      <c r="C83" s="11"/>
      <c r="D83" s="1"/>
      <c r="E83" s="1"/>
      <c r="F83" s="1"/>
    </row>
    <row r="84" spans="2:6" ht="15.5" x14ac:dyDescent="0.35">
      <c r="B84" s="8" t="s">
        <v>11</v>
      </c>
      <c r="C84" s="13">
        <v>55</v>
      </c>
      <c r="D84" s="1"/>
      <c r="E84" s="1"/>
      <c r="F84" s="1"/>
    </row>
    <row r="85" spans="2:6" ht="16" thickBot="1" x14ac:dyDescent="0.4">
      <c r="B85" s="6" t="s">
        <v>3</v>
      </c>
      <c r="C85" s="16">
        <v>0.01</v>
      </c>
      <c r="D85" s="1"/>
      <c r="E85" s="1"/>
      <c r="F85" s="1"/>
    </row>
    <row r="86" spans="2:6" ht="16" thickBot="1" x14ac:dyDescent="0.4">
      <c r="B86" s="2"/>
      <c r="C86" s="11"/>
      <c r="D86" s="1"/>
      <c r="E86" s="1"/>
      <c r="F86" s="1"/>
    </row>
    <row r="87" spans="2:6" ht="15.5" x14ac:dyDescent="0.35">
      <c r="B87" s="8" t="s">
        <v>12</v>
      </c>
      <c r="C87" s="13">
        <v>1.5</v>
      </c>
      <c r="D87" s="1"/>
      <c r="E87" s="1"/>
      <c r="F87" s="1"/>
    </row>
    <row r="88" spans="2:6" ht="15.5" x14ac:dyDescent="0.35">
      <c r="B88" s="3" t="s">
        <v>0</v>
      </c>
      <c r="C88" s="14">
        <v>5</v>
      </c>
      <c r="D88" s="1"/>
      <c r="E88" s="1"/>
      <c r="F88" s="1"/>
    </row>
    <row r="89" spans="2:6" ht="16" thickBot="1" x14ac:dyDescent="0.4">
      <c r="B89" s="6" t="s">
        <v>4</v>
      </c>
      <c r="C89" s="16">
        <v>7.0000000000000007E-2</v>
      </c>
      <c r="D89" s="1"/>
      <c r="E89" s="1"/>
      <c r="F89" s="1"/>
    </row>
    <row r="90" spans="2:6" ht="16" thickBot="1" x14ac:dyDescent="0.4">
      <c r="B90" s="2"/>
      <c r="C90" s="11"/>
      <c r="D90" s="1"/>
      <c r="E90" s="1"/>
      <c r="F90" s="1"/>
    </row>
    <row r="91" spans="2:6" ht="15.5" x14ac:dyDescent="0.35">
      <c r="B91" s="8" t="s">
        <v>13</v>
      </c>
      <c r="C91" s="13">
        <v>55</v>
      </c>
      <c r="D91" s="1"/>
      <c r="E91" s="1"/>
      <c r="F91" s="1"/>
    </row>
    <row r="92" spans="2:6" ht="15.5" x14ac:dyDescent="0.35">
      <c r="B92" s="3" t="s">
        <v>2</v>
      </c>
      <c r="C92" s="15">
        <v>0.6</v>
      </c>
      <c r="D92" s="1"/>
      <c r="E92" s="1"/>
      <c r="F92" s="1"/>
    </row>
    <row r="93" spans="2:6" ht="15.5" x14ac:dyDescent="0.35">
      <c r="B93" s="7" t="s">
        <v>5</v>
      </c>
      <c r="C93" s="17">
        <v>0.6</v>
      </c>
      <c r="D93" s="1"/>
      <c r="E93" s="1"/>
      <c r="F93" s="1"/>
    </row>
    <row r="94" spans="2:6" ht="16" thickBot="1" x14ac:dyDescent="0.4">
      <c r="B94" s="6" t="s">
        <v>1</v>
      </c>
      <c r="C94" s="16">
        <v>0.2</v>
      </c>
      <c r="D94" s="1"/>
      <c r="E94" s="1"/>
      <c r="F94" s="1"/>
    </row>
    <row r="95" spans="2:6" ht="16" thickBot="1" x14ac:dyDescent="0.4">
      <c r="B95" s="2"/>
      <c r="C95" s="11"/>
      <c r="D95" s="1"/>
      <c r="E95" s="1"/>
      <c r="F95" s="1"/>
    </row>
    <row r="96" spans="2:6" ht="15.5" x14ac:dyDescent="0.35">
      <c r="B96" s="8" t="s">
        <v>14</v>
      </c>
      <c r="C96" s="20">
        <v>30</v>
      </c>
      <c r="D96" s="1"/>
      <c r="E96" s="1"/>
      <c r="F96" s="1"/>
    </row>
    <row r="97" spans="2:6" ht="16" thickBot="1" x14ac:dyDescent="0.4">
      <c r="B97" s="6" t="s">
        <v>6</v>
      </c>
      <c r="C97" s="16">
        <v>0.55000000000000004</v>
      </c>
      <c r="D97" s="1"/>
      <c r="E97" s="1"/>
      <c r="F97" s="1"/>
    </row>
    <row r="100" spans="2:6" ht="16" thickBot="1" x14ac:dyDescent="0.4">
      <c r="B100" s="2"/>
      <c r="C100" s="11"/>
      <c r="D100" s="1"/>
      <c r="E100" s="1"/>
      <c r="F100" s="1"/>
    </row>
    <row r="101" spans="2:6" ht="20" thickBot="1" x14ac:dyDescent="0.5">
      <c r="B101" s="9" t="s">
        <v>8</v>
      </c>
      <c r="C101" s="12">
        <v>500</v>
      </c>
      <c r="D101" s="1"/>
      <c r="E101" s="4" t="s">
        <v>7</v>
      </c>
      <c r="F101" s="5">
        <f>C101*(C104*C103+C108*C106*C107+C112*(1-C113)*C110 + C112*C113*C110*(1-C111)+C115*C116)</f>
        <v>24227.5</v>
      </c>
    </row>
    <row r="102" spans="2:6" ht="16" thickBot="1" x14ac:dyDescent="0.4">
      <c r="B102" s="2"/>
      <c r="C102" s="11"/>
      <c r="D102" s="1"/>
      <c r="E102" s="1"/>
      <c r="F102" s="1"/>
    </row>
    <row r="103" spans="2:6" ht="15.5" x14ac:dyDescent="0.35">
      <c r="B103" s="8" t="s">
        <v>11</v>
      </c>
      <c r="C103" s="13">
        <v>55</v>
      </c>
      <c r="D103" s="1"/>
      <c r="E103" s="1"/>
      <c r="F103" s="1"/>
    </row>
    <row r="104" spans="2:6" ht="16" thickBot="1" x14ac:dyDescent="0.4">
      <c r="B104" s="6" t="s">
        <v>3</v>
      </c>
      <c r="C104" s="16">
        <v>0.01</v>
      </c>
      <c r="D104" s="1"/>
      <c r="E104" s="1"/>
      <c r="F104" s="1"/>
    </row>
    <row r="105" spans="2:6" ht="16" thickBot="1" x14ac:dyDescent="0.4">
      <c r="B105" s="2"/>
      <c r="C105" s="11"/>
      <c r="D105" s="1"/>
      <c r="E105" s="1"/>
      <c r="F105" s="1"/>
    </row>
    <row r="106" spans="2:6" ht="15.5" x14ac:dyDescent="0.35">
      <c r="B106" s="8" t="s">
        <v>12</v>
      </c>
      <c r="C106" s="13">
        <v>1.5</v>
      </c>
      <c r="D106" s="1"/>
      <c r="E106" s="1"/>
      <c r="F106" s="1"/>
    </row>
    <row r="107" spans="2:6" ht="15.5" x14ac:dyDescent="0.35">
      <c r="B107" s="3" t="s">
        <v>0</v>
      </c>
      <c r="C107" s="14">
        <v>5</v>
      </c>
      <c r="D107" s="1"/>
      <c r="E107" s="1"/>
      <c r="F107" s="1"/>
    </row>
    <row r="108" spans="2:6" ht="16" thickBot="1" x14ac:dyDescent="0.4">
      <c r="B108" s="6" t="s">
        <v>4</v>
      </c>
      <c r="C108" s="16">
        <v>7.0000000000000007E-2</v>
      </c>
      <c r="D108" s="1"/>
      <c r="E108" s="1"/>
      <c r="F108" s="1"/>
    </row>
    <row r="109" spans="2:6" ht="16" thickBot="1" x14ac:dyDescent="0.4">
      <c r="B109" s="2"/>
      <c r="C109" s="11"/>
      <c r="D109" s="1"/>
      <c r="E109" s="1"/>
      <c r="F109" s="1"/>
    </row>
    <row r="110" spans="2:6" ht="15.5" x14ac:dyDescent="0.35">
      <c r="B110" s="8" t="s">
        <v>13</v>
      </c>
      <c r="C110" s="13">
        <v>55</v>
      </c>
      <c r="D110" s="1"/>
      <c r="E110" s="1"/>
      <c r="F110" s="1"/>
    </row>
    <row r="111" spans="2:6" ht="15.5" x14ac:dyDescent="0.35">
      <c r="B111" s="3" t="s">
        <v>2</v>
      </c>
      <c r="C111" s="15">
        <v>0.6</v>
      </c>
      <c r="D111" s="1"/>
      <c r="E111" s="1"/>
      <c r="F111" s="1"/>
    </row>
    <row r="112" spans="2:6" ht="15.5" x14ac:dyDescent="0.35">
      <c r="B112" s="7" t="s">
        <v>5</v>
      </c>
      <c r="C112" s="17">
        <v>0.7</v>
      </c>
      <c r="D112" s="1"/>
      <c r="E112" s="1"/>
      <c r="F112" s="1"/>
    </row>
    <row r="113" spans="2:6" ht="16" thickBot="1" x14ac:dyDescent="0.4">
      <c r="B113" s="6" t="s">
        <v>1</v>
      </c>
      <c r="C113" s="16">
        <v>0.2</v>
      </c>
      <c r="D113" s="1"/>
      <c r="E113" s="1"/>
      <c r="F113" s="1"/>
    </row>
    <row r="114" spans="2:6" ht="16" thickBot="1" x14ac:dyDescent="0.4">
      <c r="B114" s="2"/>
      <c r="C114" s="11"/>
      <c r="D114" s="1"/>
      <c r="E114" s="1"/>
      <c r="F114" s="1"/>
    </row>
    <row r="115" spans="2:6" ht="15.5" x14ac:dyDescent="0.35">
      <c r="B115" s="8" t="s">
        <v>14</v>
      </c>
      <c r="C115" s="20">
        <v>30</v>
      </c>
      <c r="D115" s="1"/>
      <c r="E115" s="1"/>
      <c r="F115" s="1"/>
    </row>
    <row r="116" spans="2:6" ht="16" thickBot="1" x14ac:dyDescent="0.4">
      <c r="B116" s="6" t="s">
        <v>6</v>
      </c>
      <c r="C116" s="16">
        <v>0.45</v>
      </c>
      <c r="D116" s="1"/>
      <c r="E116" s="1"/>
      <c r="F116" s="1"/>
    </row>
    <row r="120" spans="2:6" ht="21" x14ac:dyDescent="0.5">
      <c r="B120" s="24" t="s">
        <v>15</v>
      </c>
      <c r="C120" s="21"/>
      <c r="D120" s="21"/>
      <c r="E120" s="23">
        <f>SUM(F101,F82,F63,F44,F25,F6)</f>
        <v>146315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9D366-0399-45EE-9915-5A0B9BC15CD8}">
  <dimension ref="A1:F48"/>
  <sheetViews>
    <sheetView showGridLines="0" zoomScale="73" workbookViewId="0">
      <selection activeCell="A2" sqref="A2"/>
    </sheetView>
  </sheetViews>
  <sheetFormatPr defaultRowHeight="14.5" x14ac:dyDescent="0.35"/>
  <cols>
    <col min="1" max="1" width="9.1796875" customWidth="1"/>
    <col min="2" max="2" width="34.453125" customWidth="1"/>
    <col min="3" max="3" width="13.453125" customWidth="1"/>
    <col min="4" max="4" width="9.1796875" customWidth="1"/>
    <col min="5" max="5" width="26.453125" customWidth="1"/>
    <col min="6" max="6" width="23.81640625" customWidth="1"/>
  </cols>
  <sheetData>
    <row r="1" spans="1:6" ht="20" thickBot="1" x14ac:dyDescent="0.5">
      <c r="A1" s="4" t="s">
        <v>18</v>
      </c>
      <c r="B1" s="4"/>
      <c r="C1" s="10"/>
      <c r="D1" s="4"/>
      <c r="E1" s="4"/>
    </row>
    <row r="2" spans="1:6" ht="15" thickTop="1" x14ac:dyDescent="0.35"/>
    <row r="4" spans="1:6" ht="18.5" x14ac:dyDescent="0.45">
      <c r="B4" s="19" t="s">
        <v>9</v>
      </c>
      <c r="C4" s="18"/>
      <c r="D4" s="1"/>
      <c r="E4" s="19" t="s">
        <v>10</v>
      </c>
      <c r="F4" s="18"/>
    </row>
    <row r="5" spans="1:6" ht="16" thickBot="1" x14ac:dyDescent="0.4">
      <c r="B5" s="2"/>
      <c r="C5" s="11"/>
      <c r="D5" s="1"/>
      <c r="E5" s="1"/>
      <c r="F5" s="1"/>
    </row>
    <row r="6" spans="1:6" ht="20" thickBot="1" x14ac:dyDescent="0.5">
      <c r="B6" s="9" t="s">
        <v>8</v>
      </c>
      <c r="C6" s="12">
        <v>1000</v>
      </c>
      <c r="D6" s="1"/>
      <c r="E6" s="4" t="s">
        <v>7</v>
      </c>
      <c r="F6" s="5">
        <f>C6*(C9*C8+C13*C11*C12+C17*(1-C18)*C15 + C17*C18*C15*(1-C16)+C20*C21)</f>
        <v>51455</v>
      </c>
    </row>
    <row r="7" spans="1:6" ht="16" thickBot="1" x14ac:dyDescent="0.4">
      <c r="B7" s="2"/>
      <c r="C7" s="11"/>
      <c r="D7" s="1"/>
      <c r="E7" s="1"/>
      <c r="F7" s="1"/>
    </row>
    <row r="8" spans="1:6" ht="15.5" x14ac:dyDescent="0.35">
      <c r="B8" s="8" t="s">
        <v>11</v>
      </c>
      <c r="C8" s="13">
        <v>55</v>
      </c>
      <c r="D8" s="1"/>
      <c r="E8" s="1"/>
      <c r="F8" s="1"/>
    </row>
    <row r="9" spans="1:6" ht="16" thickBot="1" x14ac:dyDescent="0.4">
      <c r="B9" s="6" t="s">
        <v>3</v>
      </c>
      <c r="C9" s="16">
        <v>0.01</v>
      </c>
      <c r="D9" s="1"/>
      <c r="E9" s="1"/>
      <c r="F9" s="1"/>
    </row>
    <row r="10" spans="1:6" ht="16" thickBot="1" x14ac:dyDescent="0.4">
      <c r="B10" s="2"/>
      <c r="C10" s="11"/>
      <c r="D10" s="1"/>
      <c r="E10" s="1"/>
      <c r="F10" s="1"/>
    </row>
    <row r="11" spans="1:6" ht="15.5" x14ac:dyDescent="0.35">
      <c r="B11" s="8" t="s">
        <v>12</v>
      </c>
      <c r="C11" s="13">
        <v>1.5</v>
      </c>
      <c r="D11" s="1"/>
      <c r="E11" s="1"/>
      <c r="F11" s="1"/>
    </row>
    <row r="12" spans="1:6" ht="15.5" x14ac:dyDescent="0.35">
      <c r="B12" s="3" t="s">
        <v>0</v>
      </c>
      <c r="C12" s="14">
        <v>5</v>
      </c>
      <c r="D12" s="1"/>
      <c r="E12" s="1"/>
      <c r="F12" s="1"/>
    </row>
    <row r="13" spans="1:6" ht="16" thickBot="1" x14ac:dyDescent="0.4">
      <c r="B13" s="6" t="s">
        <v>4</v>
      </c>
      <c r="C13" s="16">
        <v>7.0000000000000007E-2</v>
      </c>
      <c r="D13" s="1"/>
      <c r="E13" s="1"/>
      <c r="F13" s="1"/>
    </row>
    <row r="14" spans="1:6" ht="16" thickBot="1" x14ac:dyDescent="0.4">
      <c r="B14" s="2"/>
      <c r="C14" s="11"/>
      <c r="D14" s="1"/>
      <c r="E14" s="1"/>
      <c r="F14" s="1"/>
    </row>
    <row r="15" spans="1:6" ht="15.5" x14ac:dyDescent="0.35">
      <c r="B15" s="8" t="s">
        <v>13</v>
      </c>
      <c r="C15" s="13">
        <v>55</v>
      </c>
      <c r="D15" s="1"/>
      <c r="E15" s="1"/>
      <c r="F15" s="1"/>
    </row>
    <row r="16" spans="1:6" ht="15.5" x14ac:dyDescent="0.35">
      <c r="B16" s="3" t="s">
        <v>2</v>
      </c>
      <c r="C16" s="15">
        <v>0.6</v>
      </c>
      <c r="D16" s="1"/>
      <c r="E16" s="1"/>
      <c r="F16" s="1"/>
    </row>
    <row r="17" spans="2:6" ht="15.5" x14ac:dyDescent="0.35">
      <c r="B17" s="7" t="s">
        <v>5</v>
      </c>
      <c r="C17" s="17">
        <v>0.7</v>
      </c>
      <c r="D17" s="1"/>
      <c r="E17" s="1"/>
      <c r="F17" s="1"/>
    </row>
    <row r="18" spans="2:6" ht="16" thickBot="1" x14ac:dyDescent="0.4">
      <c r="B18" s="6" t="s">
        <v>1</v>
      </c>
      <c r="C18" s="16">
        <v>0.2</v>
      </c>
      <c r="D18" s="1"/>
      <c r="E18" s="1"/>
      <c r="F18" s="1"/>
    </row>
    <row r="19" spans="2:6" ht="16" thickBot="1" x14ac:dyDescent="0.4">
      <c r="B19" s="2"/>
      <c r="C19" s="11"/>
      <c r="D19" s="1"/>
      <c r="E19" s="1"/>
      <c r="F19" s="1"/>
    </row>
    <row r="20" spans="2:6" ht="15.5" x14ac:dyDescent="0.35">
      <c r="B20" s="8" t="s">
        <v>14</v>
      </c>
      <c r="C20" s="20">
        <v>30</v>
      </c>
      <c r="D20" s="1"/>
      <c r="E20" s="1"/>
      <c r="F20" s="1"/>
    </row>
    <row r="21" spans="2:6" ht="16" thickBot="1" x14ac:dyDescent="0.4">
      <c r="B21" s="6" t="s">
        <v>6</v>
      </c>
      <c r="C21" s="16">
        <v>0.55000000000000004</v>
      </c>
      <c r="D21" s="1"/>
      <c r="E21" s="1"/>
      <c r="F21" s="1"/>
    </row>
    <row r="24" spans="2:6" ht="16" thickBot="1" x14ac:dyDescent="0.4">
      <c r="B24" s="2"/>
      <c r="C24" s="11"/>
      <c r="D24" s="1"/>
      <c r="E24" s="1"/>
      <c r="F24" s="1"/>
    </row>
    <row r="25" spans="2:6" ht="20" thickBot="1" x14ac:dyDescent="0.5">
      <c r="B25" s="9" t="s">
        <v>8</v>
      </c>
      <c r="C25" s="12">
        <v>1000</v>
      </c>
      <c r="D25" s="1"/>
      <c r="E25" s="4" t="s">
        <v>7</v>
      </c>
      <c r="F25" s="5">
        <f>C25*(C28*C27+C32*C30*C31+C36*(1-C37)*C34 + C36*C37*C34*(1-C35)+C39*C40)</f>
        <v>51114.999999999993</v>
      </c>
    </row>
    <row r="26" spans="2:6" ht="16" thickBot="1" x14ac:dyDescent="0.4">
      <c r="B26" s="2"/>
      <c r="C26" s="11"/>
      <c r="D26" s="1"/>
      <c r="E26" s="1"/>
      <c r="F26" s="1"/>
    </row>
    <row r="27" spans="2:6" ht="15.5" x14ac:dyDescent="0.35">
      <c r="B27" s="8" t="s">
        <v>11</v>
      </c>
      <c r="C27" s="13">
        <v>55</v>
      </c>
      <c r="D27" s="1"/>
      <c r="E27" s="1"/>
      <c r="F27" s="1"/>
    </row>
    <row r="28" spans="2:6" ht="16" thickBot="1" x14ac:dyDescent="0.4">
      <c r="B28" s="6" t="s">
        <v>3</v>
      </c>
      <c r="C28" s="16">
        <v>0.01</v>
      </c>
      <c r="D28" s="1"/>
      <c r="E28" s="1"/>
      <c r="F28" s="1"/>
    </row>
    <row r="29" spans="2:6" ht="16" thickBot="1" x14ac:dyDescent="0.4">
      <c r="B29" s="2"/>
      <c r="C29" s="11"/>
      <c r="D29" s="1"/>
      <c r="E29" s="1"/>
      <c r="F29" s="1"/>
    </row>
    <row r="30" spans="2:6" ht="15.5" x14ac:dyDescent="0.35">
      <c r="B30" s="8" t="s">
        <v>12</v>
      </c>
      <c r="C30" s="13">
        <v>1.5</v>
      </c>
      <c r="D30" s="1"/>
      <c r="E30" s="1"/>
      <c r="F30" s="1"/>
    </row>
    <row r="31" spans="2:6" ht="15.5" x14ac:dyDescent="0.35">
      <c r="B31" s="3" t="s">
        <v>0</v>
      </c>
      <c r="C31" s="14">
        <v>5</v>
      </c>
      <c r="D31" s="1"/>
      <c r="E31" s="1"/>
      <c r="F31" s="1"/>
    </row>
    <row r="32" spans="2:6" ht="16" thickBot="1" x14ac:dyDescent="0.4">
      <c r="B32" s="6" t="s">
        <v>4</v>
      </c>
      <c r="C32" s="16">
        <v>7.0000000000000007E-2</v>
      </c>
      <c r="D32" s="1"/>
      <c r="E32" s="1"/>
      <c r="F32" s="1"/>
    </row>
    <row r="33" spans="2:6" ht="16" thickBot="1" x14ac:dyDescent="0.4">
      <c r="B33" s="2"/>
      <c r="C33" s="11"/>
      <c r="D33" s="1"/>
      <c r="E33" s="1"/>
      <c r="F33" s="1"/>
    </row>
    <row r="34" spans="2:6" ht="15.5" x14ac:dyDescent="0.35">
      <c r="B34" s="8" t="s">
        <v>13</v>
      </c>
      <c r="C34" s="13">
        <v>55</v>
      </c>
      <c r="D34" s="1"/>
      <c r="E34" s="1"/>
      <c r="F34" s="1"/>
    </row>
    <row r="35" spans="2:6" ht="15.5" x14ac:dyDescent="0.35">
      <c r="B35" s="3" t="s">
        <v>2</v>
      </c>
      <c r="C35" s="15">
        <v>0.6</v>
      </c>
      <c r="D35" s="1"/>
      <c r="E35" s="1"/>
      <c r="F35" s="1"/>
    </row>
    <row r="36" spans="2:6" ht="15.5" x14ac:dyDescent="0.35">
      <c r="B36" s="7" t="s">
        <v>5</v>
      </c>
      <c r="C36" s="17">
        <v>0.6</v>
      </c>
      <c r="D36" s="1"/>
      <c r="E36" s="1"/>
      <c r="F36" s="1"/>
    </row>
    <row r="37" spans="2:6" ht="16" thickBot="1" x14ac:dyDescent="0.4">
      <c r="B37" s="6" t="s">
        <v>1</v>
      </c>
      <c r="C37" s="16">
        <v>0.2</v>
      </c>
      <c r="D37" s="1"/>
      <c r="E37" s="1"/>
      <c r="F37" s="1"/>
    </row>
    <row r="38" spans="2:6" ht="16" thickBot="1" x14ac:dyDescent="0.4">
      <c r="B38" s="2"/>
      <c r="C38" s="11"/>
      <c r="D38" s="1"/>
      <c r="E38" s="1"/>
      <c r="F38" s="1"/>
    </row>
    <row r="39" spans="2:6" ht="15.5" x14ac:dyDescent="0.35">
      <c r="B39" s="8" t="s">
        <v>14</v>
      </c>
      <c r="C39" s="20">
        <v>30</v>
      </c>
      <c r="D39" s="1"/>
      <c r="E39" s="1"/>
      <c r="F39" s="1"/>
    </row>
    <row r="40" spans="2:6" ht="16" thickBot="1" x14ac:dyDescent="0.4">
      <c r="B40" s="6" t="s">
        <v>6</v>
      </c>
      <c r="C40" s="16">
        <v>0.7</v>
      </c>
      <c r="D40" s="1"/>
      <c r="E40" s="1"/>
      <c r="F40" s="1"/>
    </row>
    <row r="44" spans="2:6" ht="21" x14ac:dyDescent="0.5">
      <c r="B44" s="24" t="s">
        <v>17</v>
      </c>
      <c r="C44" s="21"/>
      <c r="D44" s="22"/>
      <c r="E44" s="23">
        <f>SUM(F6,F25)</f>
        <v>102570</v>
      </c>
    </row>
    <row r="48" spans="2:6" ht="24" thickBot="1" x14ac:dyDescent="0.6">
      <c r="B48" s="25" t="s">
        <v>16</v>
      </c>
      <c r="C48" s="26"/>
      <c r="D48" s="26"/>
      <c r="E48" s="27">
        <f>SUM(Spettacoli_settimanali!E120,E44)</f>
        <v>248885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Spettacoli_settimanali</vt:lpstr>
      <vt:lpstr>Spettacoli_in_piazza_1000p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Capurso</dc:creator>
  <cp:lastModifiedBy>Lorenzo Ribecai</cp:lastModifiedBy>
  <dcterms:created xsi:type="dcterms:W3CDTF">2023-06-05T07:20:33Z</dcterms:created>
  <dcterms:modified xsi:type="dcterms:W3CDTF">2026-09-12T00:40:17Z</dcterms:modified>
</cp:coreProperties>
</file>