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9a5a3f308d2b25/Documenti/stima spettacoli/festival/"/>
    </mc:Choice>
  </mc:AlternateContent>
  <xr:revisionPtr revIDLastSave="252" documentId="8_{51044BA5-A93B-A04E-9CA5-DCFB9E50F186}" xr6:coauthVersionLast="47" xr6:coauthVersionMax="47" xr10:uidLastSave="{B53CC7F4-61EF-432D-98F8-5ED2E11B92FA}"/>
  <bookViews>
    <workbookView xWindow="-110" yWindow="-110" windowWidth="19420" windowHeight="10300" xr2:uid="{2F397A38-7390-40A5-998C-18CC876A3E27}"/>
  </bookViews>
  <sheets>
    <sheet name="Festival_Magia_Rica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1" l="1"/>
  <c r="E124" i="1" s="1"/>
  <c r="F6" i="1"/>
  <c r="F44" i="1"/>
  <c r="F25" i="1"/>
  <c r="F101" i="1"/>
  <c r="E122" i="1" s="1"/>
  <c r="F82" i="1"/>
  <c r="E120" i="1" l="1"/>
  <c r="E127" i="1" s="1"/>
</calcChain>
</file>

<file path=xl/sharedStrings.xml><?xml version="1.0" encoding="utf-8"?>
<sst xmlns="http://schemas.openxmlformats.org/spreadsheetml/2006/main" count="91" uniqueCount="26">
  <si>
    <t>tempo permanenza parcheggio</t>
  </si>
  <si>
    <t>% bambini</t>
  </si>
  <si>
    <t>sconto bambini</t>
  </si>
  <si>
    <t xml:space="preserve"> % richiedenti pernotto</t>
  </si>
  <si>
    <t>% richiedenti parcheggio</t>
  </si>
  <si>
    <t>% richiedenti cibo/bevande</t>
  </si>
  <si>
    <t>% richiedenti spese varie</t>
  </si>
  <si>
    <t>Ricavo totale medio</t>
  </si>
  <si>
    <t>Presenze</t>
  </si>
  <si>
    <t>Maggior introiti generati dal Festival della Magia di San Vincenzo</t>
  </si>
  <si>
    <t xml:space="preserve">                             Dati modificabili</t>
  </si>
  <si>
    <t xml:space="preserve">                                        Calcolo</t>
  </si>
  <si>
    <t>Spesa media hotel</t>
  </si>
  <si>
    <t>Tariffa parcheggio oraria</t>
  </si>
  <si>
    <t>Spesa media cibo e bevande</t>
  </si>
  <si>
    <t>Spese medie varie</t>
  </si>
  <si>
    <t>1°</t>
  </si>
  <si>
    <t>2°</t>
  </si>
  <si>
    <t>3°</t>
  </si>
  <si>
    <t>4°</t>
  </si>
  <si>
    <t>5°</t>
  </si>
  <si>
    <t>6°</t>
  </si>
  <si>
    <t>Ricavo totale della serata all'interno del museo</t>
  </si>
  <si>
    <t>Ricavo totale delle serate per il corso</t>
  </si>
  <si>
    <t>Ricavo totale delle serate in piazza</t>
  </si>
  <si>
    <t>Ricavo Totale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</si>
</sst>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rgb="FF00B05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32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4" xfId="0" applyFont="1" applyFill="1" applyBorder="1"/>
    <xf numFmtId="0" fontId="2" fillId="2" borderId="1" xfId="3" applyFill="1"/>
    <xf numFmtId="44" fontId="5" fillId="2" borderId="1" xfId="3" applyNumberFormat="1" applyFont="1" applyFill="1"/>
    <xf numFmtId="0" fontId="6" fillId="2" borderId="3" xfId="0" applyFont="1" applyFill="1" applyBorder="1"/>
    <xf numFmtId="0" fontId="6" fillId="2" borderId="4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7" fillId="2" borderId="1" xfId="3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44" fontId="3" fillId="2" borderId="7" xfId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9" fontId="3" fillId="2" borderId="9" xfId="2" applyFont="1" applyFill="1" applyBorder="1" applyAlignment="1">
      <alignment horizontal="center"/>
    </xf>
    <xf numFmtId="10" fontId="6" fillId="2" borderId="8" xfId="2" applyNumberFormat="1" applyFont="1" applyFill="1" applyBorder="1" applyAlignment="1">
      <alignment horizontal="center"/>
    </xf>
    <xf numFmtId="10" fontId="6" fillId="2" borderId="9" xfId="2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8" fontId="3" fillId="2" borderId="7" xfId="1" applyNumberFormat="1" applyFont="1" applyFill="1" applyBorder="1" applyAlignment="1">
      <alignment horizontal="center"/>
    </xf>
    <xf numFmtId="0" fontId="6" fillId="2" borderId="0" xfId="0" applyFont="1" applyFill="1"/>
    <xf numFmtId="10" fontId="6" fillId="2" borderId="0" xfId="2" applyNumberFormat="1" applyFont="1" applyFill="1" applyBorder="1" applyAlignment="1">
      <alignment horizontal="center"/>
    </xf>
    <xf numFmtId="0" fontId="9" fillId="2" borderId="10" xfId="0" applyFont="1" applyFill="1" applyBorder="1"/>
    <xf numFmtId="0" fontId="0" fillId="2" borderId="10" xfId="0" applyFill="1" applyBorder="1"/>
    <xf numFmtId="44" fontId="5" fillId="2" borderId="10" xfId="0" applyNumberFormat="1" applyFont="1" applyFill="1" applyBorder="1"/>
    <xf numFmtId="0" fontId="10" fillId="2" borderId="10" xfId="0" applyFont="1" applyFill="1" applyBorder="1" applyAlignment="1">
      <alignment horizontal="center"/>
    </xf>
    <xf numFmtId="0" fontId="11" fillId="2" borderId="10" xfId="0" applyFont="1" applyFill="1" applyBorder="1"/>
    <xf numFmtId="0" fontId="12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0" fillId="2" borderId="11" xfId="0" applyFill="1" applyBorder="1"/>
    <xf numFmtId="44" fontId="13" fillId="2" borderId="11" xfId="0" applyNumberFormat="1" applyFont="1" applyFill="1" applyBorder="1"/>
  </cellXfs>
  <cellStyles count="4">
    <cellStyle name="Normale" xfId="0" builtinId="0"/>
    <cellStyle name="Percentuale" xfId="2" builtinId="5"/>
    <cellStyle name="Titolo 1" xfId="3" builtinId="16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C1CC-03A3-42C2-BB07-A2D9C6A05A74}">
  <dimension ref="A1:F127"/>
  <sheetViews>
    <sheetView tabSelected="1" topLeftCell="A110" zoomScale="62" workbookViewId="0">
      <selection activeCell="H54" sqref="H54"/>
    </sheetView>
  </sheetViews>
  <sheetFormatPr defaultColWidth="9.1796875" defaultRowHeight="15.5" x14ac:dyDescent="0.35"/>
  <cols>
    <col min="1" max="1" width="9.1796875" style="1" customWidth="1"/>
    <col min="2" max="2" width="34.453125" style="2" customWidth="1"/>
    <col min="3" max="3" width="13.453125" style="11" customWidth="1"/>
    <col min="4" max="4" width="9.1796875" style="1" customWidth="1"/>
    <col min="5" max="5" width="26.453125" style="1" customWidth="1"/>
    <col min="6" max="6" width="23.81640625" style="1" customWidth="1"/>
    <col min="7" max="7" width="9.1796875" style="1" customWidth="1"/>
    <col min="8" max="8" width="32.453125" style="1" customWidth="1"/>
    <col min="9" max="16384" width="9.1796875" style="1"/>
  </cols>
  <sheetData>
    <row r="1" spans="1:6" ht="20" thickBot="1" x14ac:dyDescent="0.5">
      <c r="A1" s="4" t="s">
        <v>9</v>
      </c>
      <c r="B1" s="4"/>
      <c r="C1" s="10"/>
      <c r="D1" s="4"/>
      <c r="E1" s="4"/>
    </row>
    <row r="2" spans="1:6" ht="16" thickTop="1" x14ac:dyDescent="0.35"/>
    <row r="4" spans="1:6" ht="18.5" x14ac:dyDescent="0.45">
      <c r="B4" s="19" t="s">
        <v>10</v>
      </c>
      <c r="C4" s="18"/>
      <c r="E4" s="19" t="s">
        <v>11</v>
      </c>
      <c r="F4" s="18"/>
    </row>
    <row r="5" spans="1:6" ht="16" thickBot="1" x14ac:dyDescent="0.4"/>
    <row r="6" spans="1:6" ht="20" thickBot="1" x14ac:dyDescent="0.5">
      <c r="A6" s="1" t="s">
        <v>16</v>
      </c>
      <c r="B6" s="9" t="s">
        <v>8</v>
      </c>
      <c r="C6" s="12">
        <v>2400</v>
      </c>
      <c r="E6" s="4" t="s">
        <v>7</v>
      </c>
      <c r="F6" s="5">
        <f>C6*(C9*C8+C13*C11*C12+C17*(1-C18)*C15 + C17*C18*C15*(1-C16)+C20*C21)</f>
        <v>123492</v>
      </c>
    </row>
    <row r="7" spans="1:6" ht="16" thickBot="1" x14ac:dyDescent="0.4"/>
    <row r="8" spans="1:6" x14ac:dyDescent="0.35">
      <c r="B8" s="8" t="s">
        <v>12</v>
      </c>
      <c r="C8" s="13">
        <v>55</v>
      </c>
    </row>
    <row r="9" spans="1:6" ht="16" thickBot="1" x14ac:dyDescent="0.4">
      <c r="B9" s="6" t="s">
        <v>3</v>
      </c>
      <c r="C9" s="16">
        <v>0.01</v>
      </c>
    </row>
    <row r="10" spans="1:6" ht="16" thickBot="1" x14ac:dyDescent="0.4"/>
    <row r="11" spans="1:6" x14ac:dyDescent="0.35">
      <c r="B11" s="8" t="s">
        <v>13</v>
      </c>
      <c r="C11" s="13">
        <v>1.5</v>
      </c>
    </row>
    <row r="12" spans="1:6" x14ac:dyDescent="0.35">
      <c r="B12" s="3" t="s">
        <v>0</v>
      </c>
      <c r="C12" s="14">
        <v>5</v>
      </c>
    </row>
    <row r="13" spans="1:6" ht="16" thickBot="1" x14ac:dyDescent="0.4">
      <c r="B13" s="6" t="s">
        <v>4</v>
      </c>
      <c r="C13" s="16">
        <v>7.0000000000000007E-2</v>
      </c>
    </row>
    <row r="14" spans="1:6" ht="16" thickBot="1" x14ac:dyDescent="0.4"/>
    <row r="15" spans="1:6" x14ac:dyDescent="0.35">
      <c r="B15" s="8" t="s">
        <v>14</v>
      </c>
      <c r="C15" s="13">
        <v>55</v>
      </c>
    </row>
    <row r="16" spans="1:6" x14ac:dyDescent="0.35">
      <c r="B16" s="3" t="s">
        <v>2</v>
      </c>
      <c r="C16" s="15">
        <v>0.6</v>
      </c>
    </row>
    <row r="17" spans="1:6" x14ac:dyDescent="0.35">
      <c r="B17" s="7" t="s">
        <v>5</v>
      </c>
      <c r="C17" s="17">
        <v>0.7</v>
      </c>
    </row>
    <row r="18" spans="1:6" ht="16" thickBot="1" x14ac:dyDescent="0.4">
      <c r="B18" s="6" t="s">
        <v>1</v>
      </c>
      <c r="C18" s="16">
        <v>0.2</v>
      </c>
    </row>
    <row r="19" spans="1:6" ht="16" thickBot="1" x14ac:dyDescent="0.4"/>
    <row r="20" spans="1:6" x14ac:dyDescent="0.35">
      <c r="B20" s="8" t="s">
        <v>15</v>
      </c>
      <c r="C20" s="20">
        <v>30</v>
      </c>
    </row>
    <row r="21" spans="1:6" ht="16" thickBot="1" x14ac:dyDescent="0.4">
      <c r="B21" s="6" t="s">
        <v>6</v>
      </c>
      <c r="C21" s="16">
        <v>0.55000000000000004</v>
      </c>
    </row>
    <row r="24" spans="1:6" ht="16" thickBot="1" x14ac:dyDescent="0.4"/>
    <row r="25" spans="1:6" ht="20" thickBot="1" x14ac:dyDescent="0.5">
      <c r="A25" s="1" t="s">
        <v>17</v>
      </c>
      <c r="B25" s="9" t="s">
        <v>8</v>
      </c>
      <c r="C25" s="12">
        <v>2400</v>
      </c>
      <c r="E25" s="4" t="s">
        <v>7</v>
      </c>
      <c r="F25" s="5">
        <f>C25*(C28*C27+C32*C30*C31+C36*(1-C37)*C34 + C36*C37*C34*(1-C35)+C39*C40)</f>
        <v>110711.99999999999</v>
      </c>
    </row>
    <row r="26" spans="1:6" ht="16" thickBot="1" x14ac:dyDescent="0.4"/>
    <row r="27" spans="1:6" x14ac:dyDescent="0.35">
      <c r="B27" s="8" t="s">
        <v>12</v>
      </c>
      <c r="C27" s="13">
        <v>55</v>
      </c>
    </row>
    <row r="28" spans="1:6" ht="16" thickBot="1" x14ac:dyDescent="0.4">
      <c r="B28" s="6" t="s">
        <v>3</v>
      </c>
      <c r="C28" s="16">
        <v>0.01</v>
      </c>
    </row>
    <row r="29" spans="1:6" ht="16" thickBot="1" x14ac:dyDescent="0.4"/>
    <row r="30" spans="1:6" x14ac:dyDescent="0.35">
      <c r="B30" s="8" t="s">
        <v>13</v>
      </c>
      <c r="C30" s="13">
        <v>1.5</v>
      </c>
    </row>
    <row r="31" spans="1:6" x14ac:dyDescent="0.35">
      <c r="B31" s="3" t="s">
        <v>0</v>
      </c>
      <c r="C31" s="14">
        <v>3</v>
      </c>
    </row>
    <row r="32" spans="1:6" ht="16" thickBot="1" x14ac:dyDescent="0.4">
      <c r="B32" s="6" t="s">
        <v>4</v>
      </c>
      <c r="C32" s="16">
        <v>0.6</v>
      </c>
    </row>
    <row r="33" spans="1:6" ht="16" thickBot="1" x14ac:dyDescent="0.4"/>
    <row r="34" spans="1:6" x14ac:dyDescent="0.35">
      <c r="B34" s="8" t="s">
        <v>14</v>
      </c>
      <c r="C34" s="13">
        <v>55</v>
      </c>
    </row>
    <row r="35" spans="1:6" x14ac:dyDescent="0.35">
      <c r="B35" s="3" t="s">
        <v>2</v>
      </c>
      <c r="C35" s="15">
        <v>0.6</v>
      </c>
    </row>
    <row r="36" spans="1:6" x14ac:dyDescent="0.35">
      <c r="B36" s="7" t="s">
        <v>5</v>
      </c>
      <c r="C36" s="17">
        <v>0.7</v>
      </c>
    </row>
    <row r="37" spans="1:6" ht="16" thickBot="1" x14ac:dyDescent="0.4">
      <c r="B37" s="6" t="s">
        <v>1</v>
      </c>
      <c r="C37" s="16">
        <v>0.2</v>
      </c>
    </row>
    <row r="38" spans="1:6" ht="16" thickBot="1" x14ac:dyDescent="0.4"/>
    <row r="39" spans="1:6" x14ac:dyDescent="0.35">
      <c r="B39" s="8" t="s">
        <v>15</v>
      </c>
      <c r="C39" s="20">
        <v>30</v>
      </c>
    </row>
    <row r="40" spans="1:6" ht="16" thickBot="1" x14ac:dyDescent="0.4">
      <c r="B40" s="6" t="s">
        <v>6</v>
      </c>
      <c r="C40" s="16">
        <v>0.3</v>
      </c>
    </row>
    <row r="43" spans="1:6" ht="15" thickBot="1" x14ac:dyDescent="0.4">
      <c r="B43" s="1"/>
      <c r="C43" s="1"/>
    </row>
    <row r="44" spans="1:6" ht="20" thickBot="1" x14ac:dyDescent="0.5">
      <c r="A44" s="1" t="s">
        <v>18</v>
      </c>
      <c r="B44" s="9" t="s">
        <v>8</v>
      </c>
      <c r="C44" s="12">
        <v>2400</v>
      </c>
      <c r="E44" s="4" t="s">
        <v>7</v>
      </c>
      <c r="F44" s="5">
        <f>C44*(C47*C46+C51*C49*C50+C55*(1-C56)*C53 + C55*C56*C53*(1-C54)+C58*C59)</f>
        <v>112511.99999999999</v>
      </c>
    </row>
    <row r="45" spans="1:6" ht="16" thickBot="1" x14ac:dyDescent="0.4"/>
    <row r="46" spans="1:6" x14ac:dyDescent="0.35">
      <c r="B46" s="8" t="s">
        <v>12</v>
      </c>
      <c r="C46" s="13">
        <v>55</v>
      </c>
    </row>
    <row r="47" spans="1:6" ht="16" thickBot="1" x14ac:dyDescent="0.4">
      <c r="B47" s="6" t="s">
        <v>3</v>
      </c>
      <c r="C47" s="16">
        <v>0.08</v>
      </c>
    </row>
    <row r="48" spans="1:6" ht="16" thickBot="1" x14ac:dyDescent="0.4"/>
    <row r="49" spans="1:6" x14ac:dyDescent="0.35">
      <c r="B49" s="8" t="s">
        <v>13</v>
      </c>
      <c r="C49" s="13">
        <v>1.5</v>
      </c>
    </row>
    <row r="50" spans="1:6" x14ac:dyDescent="0.35">
      <c r="B50" s="3" t="s">
        <v>0</v>
      </c>
      <c r="C50" s="14">
        <v>3</v>
      </c>
    </row>
    <row r="51" spans="1:6" ht="16" thickBot="1" x14ac:dyDescent="0.4">
      <c r="B51" s="6" t="s">
        <v>4</v>
      </c>
      <c r="C51" s="16">
        <v>0.6</v>
      </c>
    </row>
    <row r="52" spans="1:6" ht="16" thickBot="1" x14ac:dyDescent="0.4"/>
    <row r="53" spans="1:6" x14ac:dyDescent="0.35">
      <c r="B53" s="8" t="s">
        <v>14</v>
      </c>
      <c r="C53" s="13">
        <v>55</v>
      </c>
    </row>
    <row r="54" spans="1:6" x14ac:dyDescent="0.35">
      <c r="B54" s="3" t="s">
        <v>2</v>
      </c>
      <c r="C54" s="15">
        <v>0.6</v>
      </c>
    </row>
    <row r="55" spans="1:6" x14ac:dyDescent="0.35">
      <c r="B55" s="7" t="s">
        <v>5</v>
      </c>
      <c r="C55" s="17">
        <v>0.45</v>
      </c>
    </row>
    <row r="56" spans="1:6" ht="16" thickBot="1" x14ac:dyDescent="0.4">
      <c r="B56" s="6" t="s">
        <v>1</v>
      </c>
      <c r="C56" s="16">
        <v>0.2</v>
      </c>
    </row>
    <row r="57" spans="1:6" ht="16" thickBot="1" x14ac:dyDescent="0.4"/>
    <row r="58" spans="1:6" x14ac:dyDescent="0.35">
      <c r="B58" s="8" t="s">
        <v>15</v>
      </c>
      <c r="C58" s="20">
        <v>30</v>
      </c>
    </row>
    <row r="59" spans="1:6" ht="16" thickBot="1" x14ac:dyDescent="0.4">
      <c r="B59" s="6" t="s">
        <v>6</v>
      </c>
      <c r="C59" s="16">
        <v>0.6</v>
      </c>
    </row>
    <row r="62" spans="1:6" ht="16" thickBot="1" x14ac:dyDescent="0.4"/>
    <row r="63" spans="1:6" ht="20" thickBot="1" x14ac:dyDescent="0.5">
      <c r="A63" s="1" t="s">
        <v>19</v>
      </c>
      <c r="B63" s="9" t="s">
        <v>8</v>
      </c>
      <c r="C63" s="12">
        <v>60</v>
      </c>
      <c r="E63" s="4" t="s">
        <v>7</v>
      </c>
      <c r="F63" s="5">
        <f>C63*(C66*C65+C70*C68*C69+C74*(1-C75)*C72 + C74*C75*C72*(1-C73)+C77*C78)</f>
        <v>2743.2000000000003</v>
      </c>
    </row>
    <row r="64" spans="1:6" ht="16" thickBot="1" x14ac:dyDescent="0.4"/>
    <row r="65" spans="2:3" x14ac:dyDescent="0.35">
      <c r="B65" s="8" t="s">
        <v>12</v>
      </c>
      <c r="C65" s="13">
        <v>55</v>
      </c>
    </row>
    <row r="66" spans="2:3" ht="16" thickBot="1" x14ac:dyDescent="0.4">
      <c r="B66" s="6" t="s">
        <v>3</v>
      </c>
      <c r="C66" s="16">
        <v>0.02</v>
      </c>
    </row>
    <row r="67" spans="2:3" ht="16" thickBot="1" x14ac:dyDescent="0.4"/>
    <row r="68" spans="2:3" x14ac:dyDescent="0.35">
      <c r="B68" s="8" t="s">
        <v>13</v>
      </c>
      <c r="C68" s="13">
        <v>1.5</v>
      </c>
    </row>
    <row r="69" spans="2:3" x14ac:dyDescent="0.35">
      <c r="B69" s="3" t="s">
        <v>0</v>
      </c>
      <c r="C69" s="14">
        <v>5</v>
      </c>
    </row>
    <row r="70" spans="2:3" ht="16" thickBot="1" x14ac:dyDescent="0.4">
      <c r="B70" s="6" t="s">
        <v>4</v>
      </c>
      <c r="C70" s="16">
        <v>0.6</v>
      </c>
    </row>
    <row r="71" spans="2:3" ht="16" thickBot="1" x14ac:dyDescent="0.4"/>
    <row r="72" spans="2:3" x14ac:dyDescent="0.35">
      <c r="B72" s="8" t="s">
        <v>14</v>
      </c>
      <c r="C72" s="13">
        <v>55</v>
      </c>
    </row>
    <row r="73" spans="2:3" x14ac:dyDescent="0.35">
      <c r="B73" s="3" t="s">
        <v>2</v>
      </c>
      <c r="C73" s="15">
        <v>0.6</v>
      </c>
    </row>
    <row r="74" spans="2:3" x14ac:dyDescent="0.35">
      <c r="B74" s="7" t="s">
        <v>5</v>
      </c>
      <c r="C74" s="17">
        <v>0.55000000000000004</v>
      </c>
    </row>
    <row r="75" spans="2:3" ht="16" thickBot="1" x14ac:dyDescent="0.4">
      <c r="B75" s="6" t="s">
        <v>1</v>
      </c>
      <c r="C75" s="16">
        <v>0.2</v>
      </c>
    </row>
    <row r="76" spans="2:3" ht="16" thickBot="1" x14ac:dyDescent="0.4"/>
    <row r="77" spans="2:3" x14ac:dyDescent="0.35">
      <c r="B77" s="8" t="s">
        <v>15</v>
      </c>
      <c r="C77" s="20">
        <v>30</v>
      </c>
    </row>
    <row r="78" spans="2:3" ht="16" thickBot="1" x14ac:dyDescent="0.4">
      <c r="B78" s="6" t="s">
        <v>6</v>
      </c>
      <c r="C78" s="16">
        <v>0.45</v>
      </c>
    </row>
    <row r="79" spans="2:3" x14ac:dyDescent="0.35">
      <c r="B79" s="21"/>
      <c r="C79" s="22"/>
    </row>
    <row r="81" spans="1:6" ht="16" thickBot="1" x14ac:dyDescent="0.4"/>
    <row r="82" spans="1:6" ht="20" thickBot="1" x14ac:dyDescent="0.5">
      <c r="A82" s="1" t="s">
        <v>20</v>
      </c>
      <c r="B82" s="9" t="s">
        <v>8</v>
      </c>
      <c r="C82" s="12">
        <v>60</v>
      </c>
      <c r="E82" s="4" t="s">
        <v>7</v>
      </c>
      <c r="F82" s="5">
        <f>C82*(C85*C84+C89*C87*C88+C93*(1-C94)*C91 + C93*C94*C91*(1-C92)+C96*C97)</f>
        <v>2441.1000000000004</v>
      </c>
    </row>
    <row r="83" spans="1:6" ht="16" thickBot="1" x14ac:dyDescent="0.4"/>
    <row r="84" spans="1:6" x14ac:dyDescent="0.35">
      <c r="B84" s="8" t="s">
        <v>12</v>
      </c>
      <c r="C84" s="13">
        <v>55</v>
      </c>
    </row>
    <row r="85" spans="1:6" ht="16" thickBot="1" x14ac:dyDescent="0.4">
      <c r="B85" s="6" t="s">
        <v>3</v>
      </c>
      <c r="C85" s="16">
        <v>0.01</v>
      </c>
    </row>
    <row r="86" spans="1:6" ht="16" thickBot="1" x14ac:dyDescent="0.4"/>
    <row r="87" spans="1:6" x14ac:dyDescent="0.35">
      <c r="B87" s="8" t="s">
        <v>13</v>
      </c>
      <c r="C87" s="13">
        <v>1.5</v>
      </c>
    </row>
    <row r="88" spans="1:6" x14ac:dyDescent="0.35">
      <c r="B88" s="3" t="s">
        <v>0</v>
      </c>
      <c r="C88" s="14">
        <v>3</v>
      </c>
    </row>
    <row r="89" spans="1:6" ht="16" thickBot="1" x14ac:dyDescent="0.4">
      <c r="B89" s="6" t="s">
        <v>4</v>
      </c>
      <c r="C89" s="16">
        <v>0.95</v>
      </c>
    </row>
    <row r="90" spans="1:6" ht="16" thickBot="1" x14ac:dyDescent="0.4"/>
    <row r="91" spans="1:6" x14ac:dyDescent="0.35">
      <c r="B91" s="8" t="s">
        <v>14</v>
      </c>
      <c r="C91" s="13">
        <v>55</v>
      </c>
    </row>
    <row r="92" spans="1:6" x14ac:dyDescent="0.35">
      <c r="B92" s="3" t="s">
        <v>2</v>
      </c>
      <c r="C92" s="15">
        <v>0.6</v>
      </c>
    </row>
    <row r="93" spans="1:6" x14ac:dyDescent="0.35">
      <c r="B93" s="7" t="s">
        <v>5</v>
      </c>
      <c r="C93" s="17">
        <v>0.4</v>
      </c>
    </row>
    <row r="94" spans="1:6" ht="16" thickBot="1" x14ac:dyDescent="0.4">
      <c r="B94" s="6" t="s">
        <v>1</v>
      </c>
      <c r="C94" s="16">
        <v>0.2</v>
      </c>
    </row>
    <row r="95" spans="1:6" ht="16" thickBot="1" x14ac:dyDescent="0.4"/>
    <row r="96" spans="1:6" x14ac:dyDescent="0.35">
      <c r="B96" s="8" t="s">
        <v>15</v>
      </c>
      <c r="C96" s="20">
        <v>30</v>
      </c>
    </row>
    <row r="97" spans="1:6" ht="16" thickBot="1" x14ac:dyDescent="0.4">
      <c r="B97" s="6" t="s">
        <v>6</v>
      </c>
      <c r="C97" s="16">
        <v>0.55000000000000004</v>
      </c>
    </row>
    <row r="98" spans="1:6" x14ac:dyDescent="0.35">
      <c r="B98" s="21"/>
      <c r="C98" s="22"/>
    </row>
    <row r="100" spans="1:6" ht="16" thickBot="1" x14ac:dyDescent="0.4"/>
    <row r="101" spans="1:6" ht="20" thickBot="1" x14ac:dyDescent="0.5">
      <c r="A101" s="1" t="s">
        <v>21</v>
      </c>
      <c r="B101" s="9" t="s">
        <v>8</v>
      </c>
      <c r="C101" s="12">
        <v>1000</v>
      </c>
      <c r="E101" s="4" t="s">
        <v>7</v>
      </c>
      <c r="F101" s="5">
        <f>C101*(C104*C103+C108*C106*C107+C112*(1-C113)*C110 + C112*C113*C110*(1-C111)+C115*C116)</f>
        <v>38900.000000000007</v>
      </c>
    </row>
    <row r="102" spans="1:6" ht="16" thickBot="1" x14ac:dyDescent="0.4"/>
    <row r="103" spans="1:6" x14ac:dyDescent="0.35">
      <c r="B103" s="8" t="s">
        <v>12</v>
      </c>
      <c r="C103" s="13">
        <v>55</v>
      </c>
    </row>
    <row r="104" spans="1:6" ht="16" thickBot="1" x14ac:dyDescent="0.4">
      <c r="B104" s="6" t="s">
        <v>3</v>
      </c>
      <c r="C104" s="16">
        <v>0.01</v>
      </c>
    </row>
    <row r="105" spans="1:6" ht="16" thickBot="1" x14ac:dyDescent="0.4"/>
    <row r="106" spans="1:6" x14ac:dyDescent="0.35">
      <c r="B106" s="8" t="s">
        <v>13</v>
      </c>
      <c r="C106" s="13">
        <v>1.5</v>
      </c>
    </row>
    <row r="107" spans="1:6" x14ac:dyDescent="0.35">
      <c r="B107" s="3" t="s">
        <v>0</v>
      </c>
      <c r="C107" s="14">
        <v>3</v>
      </c>
    </row>
    <row r="108" spans="1:6" ht="16" thickBot="1" x14ac:dyDescent="0.4">
      <c r="B108" s="6" t="s">
        <v>4</v>
      </c>
      <c r="C108" s="16">
        <v>0.7</v>
      </c>
    </row>
    <row r="109" spans="1:6" ht="16" thickBot="1" x14ac:dyDescent="0.4"/>
    <row r="110" spans="1:6" x14ac:dyDescent="0.35">
      <c r="B110" s="8" t="s">
        <v>14</v>
      </c>
      <c r="C110" s="13">
        <v>55</v>
      </c>
    </row>
    <row r="111" spans="1:6" x14ac:dyDescent="0.35">
      <c r="B111" s="3" t="s">
        <v>2</v>
      </c>
      <c r="C111" s="15">
        <v>0.6</v>
      </c>
    </row>
    <row r="112" spans="1:6" x14ac:dyDescent="0.35">
      <c r="B112" s="7" t="s">
        <v>5</v>
      </c>
      <c r="C112" s="17">
        <v>0.4</v>
      </c>
    </row>
    <row r="113" spans="2:5" ht="16" thickBot="1" x14ac:dyDescent="0.4">
      <c r="B113" s="6" t="s">
        <v>1</v>
      </c>
      <c r="C113" s="16">
        <v>0.25</v>
      </c>
    </row>
    <row r="114" spans="2:5" ht="16" thickBot="1" x14ac:dyDescent="0.4"/>
    <row r="115" spans="2:5" x14ac:dyDescent="0.35">
      <c r="B115" s="8" t="s">
        <v>15</v>
      </c>
      <c r="C115" s="20">
        <v>30</v>
      </c>
    </row>
    <row r="116" spans="2:5" ht="16" thickBot="1" x14ac:dyDescent="0.4">
      <c r="B116" s="6" t="s">
        <v>6</v>
      </c>
      <c r="C116" s="16">
        <v>0.55000000000000004</v>
      </c>
    </row>
    <row r="120" spans="2:5" ht="21" x14ac:dyDescent="0.5">
      <c r="B120" s="23" t="s">
        <v>23</v>
      </c>
      <c r="C120" s="26"/>
      <c r="D120" s="27"/>
      <c r="E120" s="25">
        <f>SUM(F6,F25,F44)</f>
        <v>346716</v>
      </c>
    </row>
    <row r="122" spans="2:5" ht="21" x14ac:dyDescent="0.5">
      <c r="B122" s="23" t="s">
        <v>24</v>
      </c>
      <c r="C122" s="26"/>
      <c r="D122" s="27"/>
      <c r="E122" s="25">
        <f>SUM(F101)</f>
        <v>38900.000000000007</v>
      </c>
    </row>
    <row r="124" spans="2:5" ht="21" x14ac:dyDescent="0.5">
      <c r="B124" s="23" t="s">
        <v>22</v>
      </c>
      <c r="C124" s="18"/>
      <c r="D124" s="24"/>
      <c r="E124" s="25">
        <f>F82+F63</f>
        <v>5184.3000000000011</v>
      </c>
    </row>
    <row r="127" spans="2:5" ht="24" thickBot="1" x14ac:dyDescent="0.6">
      <c r="B127" s="28" t="s">
        <v>25</v>
      </c>
      <c r="C127" s="29"/>
      <c r="D127" s="30"/>
      <c r="E127" s="31">
        <f>SUM(E120,E122,E124)</f>
        <v>390800.3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Festival_Magia_Ricavi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Capurso</dc:creator>
  <cp:lastModifiedBy>Lorenzo Ribecai</cp:lastModifiedBy>
  <dcterms:created xsi:type="dcterms:W3CDTF">2023-06-05T07:20:33Z</dcterms:created>
  <dcterms:modified xsi:type="dcterms:W3CDTF">2026-09-07T19:31:27Z</dcterms:modified>
</cp:coreProperties>
</file>